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np0218\Desktop\"/>
    </mc:Choice>
  </mc:AlternateContent>
  <bookViews>
    <workbookView xWindow="0" yWindow="0" windowWidth="21600" windowHeight="9600"/>
  </bookViews>
  <sheets>
    <sheet name="OAA SCH REPORT (2)" sheetId="1" r:id="rId1"/>
  </sheets>
  <externalReferences>
    <externalReference r:id="rId2"/>
  </externalReferences>
  <definedNames>
    <definedName name="_xlnm.Print_Area" localSheetId="0">'OAA SCH REPORT (2)'!$A$1:$H$47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8" i="1"/>
  <c r="D8" i="1"/>
  <c r="E8" i="1"/>
  <c r="F8" i="1"/>
  <c r="G8" i="1"/>
  <c r="B9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7" i="1"/>
  <c r="F17" i="1"/>
  <c r="F26" i="1" s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B26" i="1"/>
  <c r="D26" i="1"/>
  <c r="H26" i="1"/>
  <c r="D29" i="1"/>
  <c r="F29" i="1"/>
  <c r="D30" i="1"/>
  <c r="F30" i="1"/>
  <c r="D31" i="1"/>
  <c r="F31" i="1"/>
  <c r="D32" i="1"/>
  <c r="F32" i="1"/>
  <c r="D33" i="1"/>
  <c r="F33" i="1"/>
  <c r="D36" i="1"/>
  <c r="D37" i="1"/>
  <c r="D40" i="1" s="1"/>
  <c r="D38" i="1"/>
  <c r="B40" i="1"/>
  <c r="D42" i="1"/>
  <c r="D47" i="1"/>
  <c r="B12" i="1" l="1"/>
  <c r="C8" i="1" s="1"/>
  <c r="C9" i="1" l="1"/>
  <c r="C12" i="1" s="1"/>
</calcChain>
</file>

<file path=xl/sharedStrings.xml><?xml version="1.0" encoding="utf-8"?>
<sst xmlns="http://schemas.openxmlformats.org/spreadsheetml/2006/main" count="54" uniqueCount="44">
  <si>
    <t>IS:</t>
  </si>
  <si>
    <t>INCLUDED IN "SALARIES/BENEFITS"</t>
  </si>
  <si>
    <t>THE COST OF SUBSTITUTE TEACHERS</t>
  </si>
  <si>
    <t>FOOTNOTE:</t>
  </si>
  <si>
    <t>LIBRARY MEDIA MATERIALS</t>
  </si>
  <si>
    <t>**</t>
  </si>
  <si>
    <t>TOTAL</t>
  </si>
  <si>
    <t>OTHER INSTRUCTIONAL MATERIALS</t>
  </si>
  <si>
    <t>COMPUTER HARDWARE &amp; SOFTWARE</t>
  </si>
  <si>
    <t>TEXTBOOKS</t>
  </si>
  <si>
    <t>BREAKDOWN OF MATERIALS/SUPPLIES</t>
  </si>
  <si>
    <t>*</t>
  </si>
  <si>
    <r>
      <t>ADULT PROGRAMS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(* NOT FEFP FUNDED)</t>
    </r>
  </si>
  <si>
    <t>CAREER EDUCATION PROGRAMS</t>
  </si>
  <si>
    <t>EXCEPTIONAL PROGRAMS</t>
  </si>
  <si>
    <t>ESOL PROGRAM</t>
  </si>
  <si>
    <t xml:space="preserve">  </t>
  </si>
  <si>
    <t>BASIC PROGRAMS</t>
  </si>
  <si>
    <t>INST SALARIES PER FULL-TIME STUDENTS</t>
  </si>
  <si>
    <t>TOTAL SCHOOL COSTS</t>
  </si>
  <si>
    <t>OTHER SCHOOL LEVEL SUPPORT SERV.</t>
  </si>
  <si>
    <t>OPER/MAINT OF PLANT</t>
  </si>
  <si>
    <t>FOOD SERVICE</t>
  </si>
  <si>
    <t>MATERIALS, SUPPLIES, CAPITAL OUTLAY</t>
  </si>
  <si>
    <t xml:space="preserve"> </t>
  </si>
  <si>
    <t>SCHOOL ADMINISTRATION</t>
  </si>
  <si>
    <t>CONTRACTED SERVICES</t>
  </si>
  <si>
    <t>OTHER INSTRUCTIONAL PERSONNEL</t>
  </si>
  <si>
    <t>SALARIES/BENEFITS</t>
  </si>
  <si>
    <t>COSTS</t>
  </si>
  <si>
    <t>STATE</t>
  </si>
  <si>
    <t>DISTRICT</t>
  </si>
  <si>
    <t>SCHOOL</t>
  </si>
  <si>
    <t>PER FULL-TIME EQUIVALENT STUDENTS</t>
  </si>
  <si>
    <t>OPERATING COSTS K-12</t>
  </si>
  <si>
    <t>PRIVATE</t>
  </si>
  <si>
    <t>LOTTERY</t>
  </si>
  <si>
    <t>STATE/LOCAL(Excludes Lottery)</t>
  </si>
  <si>
    <t>FEDERAL</t>
  </si>
  <si>
    <t>%</t>
  </si>
  <si>
    <t>REVENUES</t>
  </si>
  <si>
    <t>SCHOOL: OKEECHOBEE ACHIEVEMENT ACADEMY</t>
  </si>
  <si>
    <t>EDUCATIONAL FUNDING ACCOUNTABILITY ACT, 1010.215 F.S.</t>
  </si>
  <si>
    <t>FLORIDA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</si>
</sst>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5" xfId="0" applyFont="1" applyBorder="1"/>
    <xf numFmtId="0" fontId="2" fillId="0" borderId="0" xfId="0" applyFont="1"/>
    <xf numFmtId="3" fontId="2" fillId="0" borderId="0" xfId="0" applyNumberFormat="1" applyFont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Border="1"/>
    <xf numFmtId="3" fontId="1" fillId="0" borderId="4" xfId="0" applyNumberFormat="1" applyFont="1" applyFill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3" xfId="0" applyFont="1" applyBorder="1"/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1" xfId="0" applyFont="1" applyFill="1" applyBorder="1"/>
    <xf numFmtId="10" fontId="2" fillId="0" borderId="2" xfId="0" applyNumberFormat="1" applyFont="1" applyFill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p0218/Downloads/School%20Financial%20Report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S SCH REPORT"/>
      <sheetName val="OHS SCH REPORT"/>
      <sheetName val="SES SCH REPORT"/>
      <sheetName val="OAA SCH REPORT"/>
      <sheetName val="YMS SCH REPORT"/>
      <sheetName val="NES SCH REPORT"/>
      <sheetName val="EES SCH REPORT"/>
      <sheetName val="SEM SCH REPORT"/>
      <sheetName val="OMS SCH REPORT"/>
      <sheetName val="OKEE VIRTUAL 7004"/>
      <sheetName val="OKEE VIRTUAL 7023"/>
      <sheetName val="OKEE INT HALFWAY HOUSE"/>
      <sheetName val="STUDSERV REPORT"/>
      <sheetName val="TANTIE"/>
      <sheetName val="CYPRESS"/>
      <sheetName val="SCH EXPEND"/>
      <sheetName val="Total CHECK"/>
      <sheetName val="Data 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2017-18 SCHOOL FINANCIAL REPORT</v>
          </cell>
        </row>
        <row r="8">
          <cell r="D8">
            <v>9547795</v>
          </cell>
          <cell r="E8">
            <v>0.16120000000000001</v>
          </cell>
          <cell r="F8">
            <v>3417824301</v>
          </cell>
          <cell r="G8">
            <v>0.13339999999999999</v>
          </cell>
        </row>
        <row r="9">
          <cell r="D9">
            <v>49665295</v>
          </cell>
          <cell r="E9">
            <v>0.83860000000000001</v>
          </cell>
          <cell r="F9">
            <v>22171281118</v>
          </cell>
          <cell r="G9">
            <v>0.86560000000000004</v>
          </cell>
        </row>
        <row r="10">
          <cell r="D10">
            <v>10723</v>
          </cell>
          <cell r="E10">
            <v>2.0000000000000001E-4</v>
          </cell>
          <cell r="F10">
            <v>5024625</v>
          </cell>
          <cell r="G10">
            <v>2.0000000000000001E-4</v>
          </cell>
        </row>
        <row r="11">
          <cell r="D11">
            <v>0</v>
          </cell>
          <cell r="E11">
            <v>0</v>
          </cell>
          <cell r="F11">
            <v>19871211</v>
          </cell>
          <cell r="G11">
            <v>8.0000000000000004E-4</v>
          </cell>
        </row>
        <row r="12">
          <cell r="D12">
            <v>59223813</v>
          </cell>
          <cell r="E12">
            <v>1</v>
          </cell>
          <cell r="F12">
            <v>25614001255</v>
          </cell>
          <cell r="G12">
            <v>1</v>
          </cell>
        </row>
        <row r="17">
          <cell r="D17">
            <v>4217</v>
          </cell>
          <cell r="F17">
            <v>4833</v>
          </cell>
        </row>
        <row r="18">
          <cell r="D18">
            <v>963</v>
          </cell>
          <cell r="F18">
            <v>991</v>
          </cell>
        </row>
        <row r="19">
          <cell r="D19">
            <v>613</v>
          </cell>
          <cell r="F19">
            <v>222</v>
          </cell>
        </row>
        <row r="20">
          <cell r="D20">
            <v>488</v>
          </cell>
          <cell r="F20">
            <v>582</v>
          </cell>
        </row>
        <row r="21">
          <cell r="D21">
            <v>450</v>
          </cell>
          <cell r="F21">
            <v>234</v>
          </cell>
        </row>
        <row r="22">
          <cell r="D22">
            <v>539</v>
          </cell>
          <cell r="F22">
            <v>518</v>
          </cell>
        </row>
        <row r="23">
          <cell r="D23">
            <v>758</v>
          </cell>
          <cell r="F23">
            <v>925</v>
          </cell>
        </row>
        <row r="24">
          <cell r="D24">
            <v>212</v>
          </cell>
          <cell r="F24">
            <v>219</v>
          </cell>
        </row>
        <row r="29">
          <cell r="D29">
            <v>3581</v>
          </cell>
          <cell r="F29">
            <v>4051</v>
          </cell>
        </row>
        <row r="30">
          <cell r="D30">
            <v>4465</v>
          </cell>
          <cell r="F30">
            <v>4912</v>
          </cell>
        </row>
        <row r="31">
          <cell r="D31">
            <v>5898</v>
          </cell>
          <cell r="F31">
            <v>7559</v>
          </cell>
        </row>
        <row r="32">
          <cell r="D32">
            <v>2870</v>
          </cell>
          <cell r="F32">
            <v>4201</v>
          </cell>
        </row>
        <row r="33">
          <cell r="D33" t="str">
            <v>*</v>
          </cell>
          <cell r="F33" t="str">
            <v>*</v>
          </cell>
        </row>
        <row r="36">
          <cell r="D36">
            <v>1249692</v>
          </cell>
        </row>
        <row r="37">
          <cell r="D37">
            <v>561773</v>
          </cell>
        </row>
        <row r="38">
          <cell r="D38">
            <v>1041644</v>
          </cell>
        </row>
        <row r="42">
          <cell r="D42">
            <v>32106</v>
          </cell>
        </row>
        <row r="47">
          <cell r="D47">
            <v>810747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topLeftCell="A7" workbookViewId="0">
      <selection activeCell="B10" sqref="B10"/>
    </sheetView>
  </sheetViews>
  <sheetFormatPr defaultRowHeight="15" x14ac:dyDescent="0.2"/>
  <cols>
    <col min="1" max="1" width="49.42578125" style="1" customWidth="1"/>
    <col min="2" max="2" width="14.7109375" style="1" customWidth="1"/>
    <col min="3" max="3" width="15.85546875" style="1" customWidth="1"/>
    <col min="4" max="4" width="14.7109375" style="1" customWidth="1"/>
    <col min="5" max="5" width="11" style="1" customWidth="1"/>
    <col min="6" max="6" width="18.42578125" style="1" customWidth="1"/>
    <col min="7" max="7" width="12.7109375" style="1" customWidth="1"/>
    <col min="8" max="8" width="11.42578125" style="1" bestFit="1" customWidth="1"/>
    <col min="9" max="16384" width="9.140625" style="1"/>
  </cols>
  <sheetData>
    <row r="1" spans="1:8" ht="15.75" x14ac:dyDescent="0.25">
      <c r="A1" s="39" t="s">
        <v>43</v>
      </c>
      <c r="B1" s="38"/>
      <c r="C1" s="38"/>
      <c r="D1" s="38"/>
      <c r="E1" s="38"/>
      <c r="F1" s="38"/>
      <c r="G1" s="38"/>
      <c r="H1" s="37"/>
    </row>
    <row r="2" spans="1:8" ht="15.75" x14ac:dyDescent="0.25">
      <c r="A2" s="36" t="s">
        <v>42</v>
      </c>
      <c r="B2" s="35"/>
      <c r="C2" s="35"/>
      <c r="D2" s="35"/>
      <c r="E2" s="35"/>
      <c r="F2" s="35"/>
      <c r="G2" s="35"/>
      <c r="H2" s="34"/>
    </row>
    <row r="3" spans="1:8" ht="15.75" x14ac:dyDescent="0.25">
      <c r="A3" s="36" t="str">
        <f>'[1]Data Entry'!$A$3</f>
        <v>2017-18 SCHOOL FINANCIAL REPORT</v>
      </c>
      <c r="B3" s="35"/>
      <c r="C3" s="35"/>
      <c r="D3" s="35"/>
      <c r="E3" s="35"/>
      <c r="F3" s="35"/>
      <c r="G3" s="35"/>
      <c r="H3" s="34"/>
    </row>
    <row r="4" spans="1:8" ht="15.75" x14ac:dyDescent="0.25">
      <c r="A4" s="36" t="s">
        <v>41</v>
      </c>
      <c r="B4" s="35"/>
      <c r="C4" s="35"/>
      <c r="D4" s="35"/>
      <c r="E4" s="35"/>
      <c r="F4" s="35"/>
      <c r="G4" s="35"/>
      <c r="H4" s="34"/>
    </row>
    <row r="5" spans="1:8" x14ac:dyDescent="0.2">
      <c r="A5" s="16"/>
      <c r="B5" s="32"/>
      <c r="C5" s="32"/>
      <c r="D5" s="32"/>
      <c r="E5" s="32"/>
      <c r="F5" s="32"/>
      <c r="G5" s="32"/>
      <c r="H5" s="31"/>
    </row>
    <row r="6" spans="1:8" ht="15.75" x14ac:dyDescent="0.25">
      <c r="A6" s="11" t="s">
        <v>40</v>
      </c>
      <c r="B6" s="33" t="s">
        <v>32</v>
      </c>
      <c r="C6" s="33" t="s">
        <v>39</v>
      </c>
      <c r="D6" s="33" t="s">
        <v>31</v>
      </c>
      <c r="E6" s="33" t="s">
        <v>39</v>
      </c>
      <c r="F6" s="33" t="s">
        <v>30</v>
      </c>
      <c r="G6" s="33" t="s">
        <v>39</v>
      </c>
      <c r="H6" s="31"/>
    </row>
    <row r="7" spans="1:8" x14ac:dyDescent="0.2">
      <c r="A7" s="16"/>
      <c r="B7" s="32"/>
      <c r="C7" s="32"/>
      <c r="D7" s="32"/>
      <c r="E7" s="32"/>
      <c r="F7" s="32"/>
      <c r="G7" s="32"/>
      <c r="H7" s="31"/>
    </row>
    <row r="8" spans="1:8" x14ac:dyDescent="0.2">
      <c r="A8" s="16" t="s">
        <v>38</v>
      </c>
      <c r="B8" s="18">
        <f>228439+98003</f>
        <v>326442</v>
      </c>
      <c r="C8" s="27">
        <f>B8/B12</f>
        <v>0.17100882750918189</v>
      </c>
      <c r="D8" s="18">
        <f>'[1]Data Entry'!D8</f>
        <v>9547795</v>
      </c>
      <c r="E8" s="27">
        <f>'[1]Data Entry'!E8</f>
        <v>0.16120000000000001</v>
      </c>
      <c r="F8" s="18">
        <f>'[1]Data Entry'!F8</f>
        <v>3417824301</v>
      </c>
      <c r="G8" s="27">
        <f>'[1]Data Entry'!G8</f>
        <v>0.13339999999999999</v>
      </c>
      <c r="H8" s="14"/>
    </row>
    <row r="9" spans="1:8" x14ac:dyDescent="0.2">
      <c r="A9" s="16" t="s">
        <v>37</v>
      </c>
      <c r="B9" s="18">
        <f>H26-B8-B10-B11</f>
        <v>1582209</v>
      </c>
      <c r="C9" s="27">
        <f>B9/B12</f>
        <v>0.82885077889632819</v>
      </c>
      <c r="D9" s="18">
        <f>'[1]Data Entry'!D9</f>
        <v>49665295</v>
      </c>
      <c r="E9" s="27">
        <f>'[1]Data Entry'!E9</f>
        <v>0.83860000000000001</v>
      </c>
      <c r="F9" s="18">
        <f>'[1]Data Entry'!F9</f>
        <v>22171281118</v>
      </c>
      <c r="G9" s="27">
        <f>'[1]Data Entry'!G9</f>
        <v>0.86560000000000004</v>
      </c>
      <c r="H9" s="14"/>
    </row>
    <row r="10" spans="1:8" x14ac:dyDescent="0.2">
      <c r="A10" s="16" t="s">
        <v>36</v>
      </c>
      <c r="B10" s="18">
        <v>268</v>
      </c>
      <c r="C10" s="27">
        <v>0</v>
      </c>
      <c r="D10" s="18">
        <f>'[1]Data Entry'!D10</f>
        <v>10723</v>
      </c>
      <c r="E10" s="27">
        <f>'[1]Data Entry'!E10</f>
        <v>2.0000000000000001E-4</v>
      </c>
      <c r="F10" s="18">
        <f>'[1]Data Entry'!F10</f>
        <v>5024625</v>
      </c>
      <c r="G10" s="27">
        <f>'[1]Data Entry'!G10</f>
        <v>2.0000000000000001E-4</v>
      </c>
      <c r="H10" s="14"/>
    </row>
    <row r="11" spans="1:8" x14ac:dyDescent="0.2">
      <c r="A11" s="16" t="s">
        <v>35</v>
      </c>
      <c r="B11" s="18">
        <v>0</v>
      </c>
      <c r="C11" s="27">
        <v>0</v>
      </c>
      <c r="D11" s="18">
        <f>'[1]Data Entry'!D11</f>
        <v>0</v>
      </c>
      <c r="E11" s="27">
        <f>'[1]Data Entry'!E11</f>
        <v>0</v>
      </c>
      <c r="F11" s="18">
        <f>'[1]Data Entry'!F11</f>
        <v>19871211</v>
      </c>
      <c r="G11" s="27">
        <f>'[1]Data Entry'!G11</f>
        <v>8.0000000000000004E-4</v>
      </c>
      <c r="H11" s="14"/>
    </row>
    <row r="12" spans="1:8" ht="16.5" thickBot="1" x14ac:dyDescent="0.3">
      <c r="A12" s="7" t="s">
        <v>6</v>
      </c>
      <c r="B12" s="6">
        <f>SUM(B8:B11)</f>
        <v>1908919</v>
      </c>
      <c r="C12" s="30">
        <f>SUM(C8:C11)</f>
        <v>0.99985960640551008</v>
      </c>
      <c r="D12" s="6">
        <f>'[1]Data Entry'!D12</f>
        <v>59223813</v>
      </c>
      <c r="E12" s="30">
        <f>'[1]Data Entry'!E12</f>
        <v>1</v>
      </c>
      <c r="F12" s="6">
        <f>'[1]Data Entry'!F12</f>
        <v>25614001255</v>
      </c>
      <c r="G12" s="30">
        <f>'[1]Data Entry'!G12</f>
        <v>1</v>
      </c>
      <c r="H12" s="29"/>
    </row>
    <row r="13" spans="1:8" x14ac:dyDescent="0.2">
      <c r="A13" s="16"/>
      <c r="B13" s="15"/>
      <c r="C13" s="15"/>
      <c r="D13" s="15"/>
      <c r="E13" s="15"/>
      <c r="F13" s="28"/>
      <c r="G13" s="27"/>
      <c r="H13" s="14"/>
    </row>
    <row r="14" spans="1:8" ht="15.75" x14ac:dyDescent="0.25">
      <c r="A14" s="11" t="s">
        <v>34</v>
      </c>
      <c r="B14" s="26" t="s">
        <v>33</v>
      </c>
      <c r="C14" s="26"/>
      <c r="D14" s="26"/>
      <c r="E14" s="26"/>
      <c r="F14" s="26"/>
      <c r="G14" s="9"/>
      <c r="H14" s="24" t="s">
        <v>6</v>
      </c>
    </row>
    <row r="15" spans="1:8" ht="15.75" x14ac:dyDescent="0.25">
      <c r="A15" s="11"/>
      <c r="B15" s="25" t="s">
        <v>32</v>
      </c>
      <c r="C15" s="9"/>
      <c r="D15" s="25" t="s">
        <v>31</v>
      </c>
      <c r="E15" s="9"/>
      <c r="F15" s="25" t="s">
        <v>30</v>
      </c>
      <c r="G15" s="9"/>
      <c r="H15" s="24" t="s">
        <v>29</v>
      </c>
    </row>
    <row r="16" spans="1:8" x14ac:dyDescent="0.2">
      <c r="A16" s="16"/>
      <c r="B16" s="15"/>
      <c r="C16" s="15"/>
      <c r="D16" s="15"/>
      <c r="E16" s="15"/>
      <c r="F16" s="15"/>
      <c r="G16" s="15"/>
      <c r="H16" s="14"/>
    </row>
    <row r="17" spans="1:8" x14ac:dyDescent="0.2">
      <c r="A17" s="16" t="s">
        <v>28</v>
      </c>
      <c r="B17" s="18">
        <v>9837</v>
      </c>
      <c r="C17" s="15"/>
      <c r="D17" s="18">
        <f>'[1]Data Entry'!D17</f>
        <v>4217</v>
      </c>
      <c r="E17" s="18"/>
      <c r="F17" s="18">
        <f>'[1]Data Entry'!F17</f>
        <v>4833</v>
      </c>
      <c r="G17" s="15"/>
      <c r="H17" s="17">
        <v>910895</v>
      </c>
    </row>
    <row r="18" spans="1:8" x14ac:dyDescent="0.2">
      <c r="A18" s="16" t="s">
        <v>27</v>
      </c>
      <c r="B18" s="18">
        <v>3502</v>
      </c>
      <c r="C18" s="15" t="s">
        <v>24</v>
      </c>
      <c r="D18" s="18">
        <f>'[1]Data Entry'!D18</f>
        <v>963</v>
      </c>
      <c r="E18" s="18"/>
      <c r="F18" s="18">
        <f>'[1]Data Entry'!F18</f>
        <v>991</v>
      </c>
      <c r="G18" s="15"/>
      <c r="H18" s="17">
        <v>324329</v>
      </c>
    </row>
    <row r="19" spans="1:8" x14ac:dyDescent="0.2">
      <c r="A19" s="16" t="s">
        <v>26</v>
      </c>
      <c r="B19" s="18">
        <v>1088</v>
      </c>
      <c r="C19" s="15"/>
      <c r="D19" s="18">
        <f>'[1]Data Entry'!D19</f>
        <v>613</v>
      </c>
      <c r="E19" s="18"/>
      <c r="F19" s="18">
        <f>'[1]Data Entry'!F19</f>
        <v>222</v>
      </c>
      <c r="G19" s="15"/>
      <c r="H19" s="17">
        <v>100783</v>
      </c>
    </row>
    <row r="20" spans="1:8" x14ac:dyDescent="0.2">
      <c r="A20" s="16" t="s">
        <v>25</v>
      </c>
      <c r="B20" s="18">
        <v>2044</v>
      </c>
      <c r="C20" s="15" t="s">
        <v>24</v>
      </c>
      <c r="D20" s="18">
        <f>'[1]Data Entry'!D20</f>
        <v>488</v>
      </c>
      <c r="E20" s="18"/>
      <c r="F20" s="18">
        <f>'[1]Data Entry'!F20</f>
        <v>582</v>
      </c>
      <c r="G20" s="15"/>
      <c r="H20" s="17">
        <v>189261</v>
      </c>
    </row>
    <row r="21" spans="1:8" ht="15.75" x14ac:dyDescent="0.25">
      <c r="A21" s="16" t="s">
        <v>23</v>
      </c>
      <c r="B21" s="18">
        <v>352</v>
      </c>
      <c r="C21" s="15"/>
      <c r="D21" s="18">
        <f>'[1]Data Entry'!D21</f>
        <v>450</v>
      </c>
      <c r="E21" s="18"/>
      <c r="F21" s="18">
        <f>'[1]Data Entry'!F21</f>
        <v>234</v>
      </c>
      <c r="G21" s="23" t="s">
        <v>5</v>
      </c>
      <c r="H21" s="17">
        <v>32601</v>
      </c>
    </row>
    <row r="22" spans="1:8" x14ac:dyDescent="0.2">
      <c r="A22" s="16" t="s">
        <v>22</v>
      </c>
      <c r="B22" s="18">
        <v>1058</v>
      </c>
      <c r="C22" s="15"/>
      <c r="D22" s="18">
        <f>'[1]Data Entry'!D22</f>
        <v>539</v>
      </c>
      <c r="E22" s="18"/>
      <c r="F22" s="18">
        <f>'[1]Data Entry'!F22</f>
        <v>518</v>
      </c>
      <c r="G22" s="15"/>
      <c r="H22" s="17">
        <v>98003</v>
      </c>
    </row>
    <row r="23" spans="1:8" x14ac:dyDescent="0.2">
      <c r="A23" s="16" t="s">
        <v>21</v>
      </c>
      <c r="B23" s="18">
        <v>2263</v>
      </c>
      <c r="C23" s="15"/>
      <c r="D23" s="18">
        <f>'[1]Data Entry'!D23</f>
        <v>758</v>
      </c>
      <c r="E23" s="18"/>
      <c r="F23" s="18">
        <f>'[1]Data Entry'!F23</f>
        <v>925</v>
      </c>
      <c r="G23" s="15"/>
      <c r="H23" s="17">
        <v>209564</v>
      </c>
    </row>
    <row r="24" spans="1:8" x14ac:dyDescent="0.2">
      <c r="A24" s="16" t="s">
        <v>20</v>
      </c>
      <c r="B24" s="18">
        <v>470</v>
      </c>
      <c r="C24" s="15"/>
      <c r="D24" s="18">
        <f>'[1]Data Entry'!D24</f>
        <v>212</v>
      </c>
      <c r="E24" s="18"/>
      <c r="F24" s="18">
        <f>'[1]Data Entry'!F24</f>
        <v>219</v>
      </c>
      <c r="G24" s="15"/>
      <c r="H24" s="17">
        <v>43483</v>
      </c>
    </row>
    <row r="25" spans="1:8" x14ac:dyDescent="0.2">
      <c r="A25" s="16"/>
      <c r="B25" s="18"/>
      <c r="C25" s="15"/>
      <c r="D25" s="18"/>
      <c r="E25" s="15"/>
      <c r="F25" s="18"/>
      <c r="G25" s="15"/>
      <c r="H25" s="17"/>
    </row>
    <row r="26" spans="1:8" ht="16.5" thickBot="1" x14ac:dyDescent="0.3">
      <c r="A26" s="7" t="s">
        <v>19</v>
      </c>
      <c r="B26" s="6">
        <f>SUM(B17:B25)</f>
        <v>20614</v>
      </c>
      <c r="C26" s="5"/>
      <c r="D26" s="6">
        <f>SUM(D17:D25)</f>
        <v>8240</v>
      </c>
      <c r="E26" s="5"/>
      <c r="F26" s="6">
        <f>SUM(F17:F25)</f>
        <v>8524</v>
      </c>
      <c r="G26" s="5"/>
      <c r="H26" s="22">
        <f>SUM(H17:H25)</f>
        <v>1908919</v>
      </c>
    </row>
    <row r="27" spans="1:8" x14ac:dyDescent="0.2">
      <c r="A27" s="16"/>
      <c r="B27" s="15"/>
      <c r="C27" s="15"/>
      <c r="D27" s="15"/>
      <c r="E27" s="15"/>
      <c r="F27" s="15"/>
      <c r="G27" s="15"/>
      <c r="H27" s="14"/>
    </row>
    <row r="28" spans="1:8" ht="15.75" x14ac:dyDescent="0.25">
      <c r="A28" s="11" t="s">
        <v>18</v>
      </c>
      <c r="B28" s="15"/>
      <c r="C28" s="15"/>
      <c r="D28" s="15"/>
      <c r="E28" s="15"/>
      <c r="F28" s="15"/>
      <c r="G28" s="15"/>
      <c r="H28" s="14"/>
    </row>
    <row r="29" spans="1:8" x14ac:dyDescent="0.2">
      <c r="A29" s="16" t="s">
        <v>17</v>
      </c>
      <c r="B29" s="18">
        <v>4575</v>
      </c>
      <c r="C29" s="18" t="s">
        <v>16</v>
      </c>
      <c r="D29" s="18">
        <f>'[1]Data Entry'!D29</f>
        <v>3581</v>
      </c>
      <c r="E29" s="18"/>
      <c r="F29" s="18">
        <f>'[1]Data Entry'!F29</f>
        <v>4051</v>
      </c>
      <c r="G29" s="18"/>
      <c r="H29" s="17">
        <v>175490</v>
      </c>
    </row>
    <row r="30" spans="1:8" x14ac:dyDescent="0.2">
      <c r="A30" s="16" t="s">
        <v>15</v>
      </c>
      <c r="B30" s="18">
        <v>4850</v>
      </c>
      <c r="C30" s="18"/>
      <c r="D30" s="18">
        <f>'[1]Data Entry'!D30</f>
        <v>4465</v>
      </c>
      <c r="E30" s="18"/>
      <c r="F30" s="18">
        <f>'[1]Data Entry'!F30</f>
        <v>4912</v>
      </c>
      <c r="G30" s="18"/>
      <c r="H30" s="17">
        <v>1940</v>
      </c>
    </row>
    <row r="31" spans="1:8" x14ac:dyDescent="0.2">
      <c r="A31" s="16" t="s">
        <v>14</v>
      </c>
      <c r="B31" s="18">
        <v>13623</v>
      </c>
      <c r="C31" s="18"/>
      <c r="D31" s="18">
        <f>'[1]Data Entry'!D31</f>
        <v>5898</v>
      </c>
      <c r="E31" s="18"/>
      <c r="F31" s="18">
        <f>'[1]Data Entry'!F31</f>
        <v>7559</v>
      </c>
      <c r="G31" s="18"/>
      <c r="H31" s="17">
        <v>733465</v>
      </c>
    </row>
    <row r="32" spans="1:8" x14ac:dyDescent="0.2">
      <c r="A32" s="16" t="s">
        <v>13</v>
      </c>
      <c r="B32" s="18">
        <v>0</v>
      </c>
      <c r="C32" s="18"/>
      <c r="D32" s="18">
        <f>'[1]Data Entry'!D32</f>
        <v>2870</v>
      </c>
      <c r="E32" s="18"/>
      <c r="F32" s="18">
        <f>'[1]Data Entry'!F32</f>
        <v>4201</v>
      </c>
      <c r="G32" s="18"/>
      <c r="H32" s="17">
        <v>0</v>
      </c>
    </row>
    <row r="33" spans="1:17" ht="15.75" thickBot="1" x14ac:dyDescent="0.25">
      <c r="A33" s="21" t="s">
        <v>12</v>
      </c>
      <c r="B33" s="20" t="s">
        <v>11</v>
      </c>
      <c r="C33" s="20"/>
      <c r="D33" s="20" t="str">
        <f>'[1]Data Entry'!D33</f>
        <v>*</v>
      </c>
      <c r="E33" s="20"/>
      <c r="F33" s="20" t="str">
        <f>'[1]Data Entry'!F33</f>
        <v>*</v>
      </c>
      <c r="G33" s="20"/>
      <c r="H33" s="19" t="s">
        <v>11</v>
      </c>
    </row>
    <row r="34" spans="1:17" x14ac:dyDescent="0.2">
      <c r="A34" s="16"/>
      <c r="B34" s="15"/>
      <c r="C34" s="15"/>
      <c r="D34" s="15"/>
      <c r="E34" s="15"/>
      <c r="F34" s="15"/>
      <c r="G34" s="15"/>
      <c r="H34" s="14"/>
    </row>
    <row r="35" spans="1:17" ht="15.75" x14ac:dyDescent="0.25">
      <c r="A35" s="11" t="s">
        <v>10</v>
      </c>
      <c r="B35" s="15"/>
      <c r="C35" s="15"/>
      <c r="D35" s="15"/>
      <c r="E35" s="15"/>
      <c r="F35" s="15"/>
      <c r="G35" s="15"/>
      <c r="H35" s="14"/>
    </row>
    <row r="36" spans="1:17" x14ac:dyDescent="0.2">
      <c r="A36" s="16" t="s">
        <v>9</v>
      </c>
      <c r="B36" s="18">
        <v>14280</v>
      </c>
      <c r="C36" s="18"/>
      <c r="D36" s="18">
        <f>'[1]Data Entry'!D36</f>
        <v>1249692</v>
      </c>
      <c r="E36" s="18"/>
      <c r="F36" s="18"/>
      <c r="G36" s="18"/>
      <c r="H36" s="17"/>
    </row>
    <row r="37" spans="1:17" x14ac:dyDescent="0.2">
      <c r="A37" s="16" t="s">
        <v>8</v>
      </c>
      <c r="B37" s="18">
        <v>6419</v>
      </c>
      <c r="C37" s="18"/>
      <c r="D37" s="18">
        <f>'[1]Data Entry'!D37</f>
        <v>561773</v>
      </c>
      <c r="E37" s="18"/>
      <c r="F37" s="18"/>
      <c r="G37" s="18"/>
      <c r="H37" s="17"/>
    </row>
    <row r="38" spans="1:17" x14ac:dyDescent="0.2">
      <c r="A38" s="16" t="s">
        <v>7</v>
      </c>
      <c r="B38" s="18">
        <v>11902</v>
      </c>
      <c r="C38" s="18"/>
      <c r="D38" s="18">
        <f>'[1]Data Entry'!D38</f>
        <v>1041644</v>
      </c>
      <c r="E38" s="18"/>
      <c r="F38" s="18"/>
      <c r="G38" s="18"/>
      <c r="H38" s="17"/>
    </row>
    <row r="39" spans="1:17" ht="15.75" x14ac:dyDescent="0.25">
      <c r="A39" s="16"/>
      <c r="B39" s="15"/>
      <c r="C39" s="15"/>
      <c r="D39" s="15"/>
      <c r="E39" s="15"/>
      <c r="F39" s="15"/>
      <c r="G39" s="15"/>
      <c r="H39" s="14"/>
      <c r="J39" s="12"/>
      <c r="K39" s="13"/>
      <c r="L39" s="12"/>
      <c r="M39" s="13"/>
      <c r="N39" s="12"/>
      <c r="O39" s="12"/>
      <c r="P39" s="12"/>
      <c r="Q39" s="12"/>
    </row>
    <row r="40" spans="1:17" ht="16.5" thickBot="1" x14ac:dyDescent="0.3">
      <c r="A40" s="7" t="s">
        <v>6</v>
      </c>
      <c r="B40" s="6">
        <f>SUM(B36:B39)</f>
        <v>32601</v>
      </c>
      <c r="C40" s="5" t="s">
        <v>5</v>
      </c>
      <c r="D40" s="6">
        <f>SUM(D36:D39)</f>
        <v>2853109</v>
      </c>
      <c r="E40" s="5"/>
      <c r="F40" s="5"/>
      <c r="G40" s="5"/>
      <c r="H40" s="4"/>
    </row>
    <row r="41" spans="1:17" ht="15.75" x14ac:dyDescent="0.25">
      <c r="A41" s="11"/>
      <c r="B41" s="10"/>
      <c r="C41" s="9"/>
      <c r="D41" s="10"/>
      <c r="E41" s="9"/>
      <c r="F41" s="9"/>
      <c r="G41" s="9"/>
      <c r="H41" s="8"/>
    </row>
    <row r="42" spans="1:17" ht="16.5" thickBot="1" x14ac:dyDescent="0.3">
      <c r="A42" s="7" t="s">
        <v>4</v>
      </c>
      <c r="B42" s="6">
        <v>0</v>
      </c>
      <c r="C42" s="5"/>
      <c r="D42" s="6">
        <f>'[1]Data Entry'!D42</f>
        <v>32106</v>
      </c>
      <c r="E42" s="5"/>
      <c r="F42" s="5"/>
      <c r="G42" s="5"/>
      <c r="H42" s="4"/>
    </row>
    <row r="43" spans="1:17" x14ac:dyDescent="0.2">
      <c r="B43" s="2"/>
      <c r="C43" s="2"/>
      <c r="D43" s="2"/>
      <c r="E43" s="2"/>
      <c r="F43" s="2"/>
      <c r="G43" s="2"/>
      <c r="H43" s="2"/>
    </row>
    <row r="44" spans="1:17" x14ac:dyDescent="0.2">
      <c r="A44" s="1" t="s">
        <v>3</v>
      </c>
      <c r="B44" s="2"/>
      <c r="C44" s="2"/>
      <c r="D44" s="2"/>
      <c r="E44" s="2"/>
      <c r="F44" s="2"/>
      <c r="G44" s="2"/>
      <c r="H44" s="2"/>
    </row>
    <row r="45" spans="1:17" x14ac:dyDescent="0.2">
      <c r="A45" s="1" t="s">
        <v>2</v>
      </c>
      <c r="B45" s="2"/>
      <c r="C45" s="2"/>
      <c r="D45" s="2"/>
      <c r="E45" s="2"/>
      <c r="F45" s="2"/>
      <c r="G45" s="2"/>
      <c r="H45" s="2"/>
    </row>
    <row r="46" spans="1:17" x14ac:dyDescent="0.2">
      <c r="A46" s="1" t="s">
        <v>1</v>
      </c>
      <c r="B46" s="2"/>
      <c r="C46" s="2"/>
      <c r="D46" s="2"/>
      <c r="E46" s="2"/>
      <c r="F46" s="2"/>
      <c r="G46" s="2"/>
      <c r="H46" s="2"/>
      <c r="J46"/>
    </row>
    <row r="47" spans="1:17" x14ac:dyDescent="0.2">
      <c r="A47" s="1" t="s">
        <v>0</v>
      </c>
      <c r="B47" s="3">
        <v>35597</v>
      </c>
      <c r="C47" s="3"/>
      <c r="D47" s="3">
        <f>'[1]Data Entry'!$D$47</f>
        <v>810747</v>
      </c>
      <c r="E47" s="2"/>
      <c r="F47" s="2"/>
      <c r="G47" s="2"/>
      <c r="H47" s="2"/>
    </row>
    <row r="48" spans="1:17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</sheetData>
  <mergeCells count="5">
    <mergeCell ref="A1:H1"/>
    <mergeCell ref="A2:H2"/>
    <mergeCell ref="A3:H3"/>
    <mergeCell ref="A4:H4"/>
    <mergeCell ref="B14:F14"/>
  </mergeCells>
  <printOptions horizontalCentered="1"/>
  <pageMargins left="0.75" right="0.75" top="1" bottom="1" header="0.5" footer="0.5"/>
  <pageSetup scale="6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OAA SCH REPORT (2)</vt:lpstr>
      <vt:lpstr>'OAA SCH REPORT (2)'!Print_Area</vt:lpstr>
    </vt:vector>
  </TitlesOfParts>
  <Company>OCSB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PRESLEY, PAMELA</dc:creator>
  <cp:lastModifiedBy>PRESLEY, PAMELA</cp:lastModifiedBy>
  <dcterms:created xsi:type="dcterms:W3CDTF">2019-04-08T19:29:40Z</dcterms:created>
  <dcterms:modified xsi:type="dcterms:W3CDTF">2019-04-08T19:35:13Z</dcterms:modified>
</cp:coreProperties>
</file>